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<sst xmlns="http://schemas.openxmlformats.org/spreadsheetml/2006/main" count="56" uniqueCount="56">
  <si>
    <t>2022年度集中安置残疾人就业情况公示</t>
  </si>
  <si>
    <t>序号</t>
  </si>
  <si>
    <t>单位名称</t>
  </si>
  <si>
    <t>申报年度平均在职职工总人数（人）</t>
  </si>
  <si>
    <t>按1.5%比例应安置残疾人数（人）</t>
  </si>
  <si>
    <t>按25%比例应安置残疾人数（人）</t>
  </si>
  <si>
    <t>应安置月份（人月）</t>
  </si>
  <si>
    <t>实际安置数（人）</t>
  </si>
  <si>
    <t>实际安置月份（人月）</t>
  </si>
  <si>
    <t>备注</t>
  </si>
  <si>
    <t>玉环市远力电器有限公司</t>
  </si>
  <si>
    <t>台州市中泰互感器有限公司</t>
  </si>
  <si>
    <t>台州康大橡塑有限公司</t>
  </si>
  <si>
    <t>台州康龙医疗科技股份有限公司</t>
  </si>
  <si>
    <t>玉环市方正包装有限公司</t>
  </si>
  <si>
    <t>玉环市鑫庄电子股份有限公司</t>
  </si>
  <si>
    <t>玉环县超亚金工厂</t>
  </si>
  <si>
    <t>浙江时大管件有限公司</t>
  </si>
  <si>
    <t>台州市华宇高压电器股份有限公司</t>
  </si>
  <si>
    <t>玉环贝龙橡塑实业有限公司</t>
  </si>
  <si>
    <t>台州联佳企业有限公司</t>
  </si>
  <si>
    <t>玉环华通电器股份有限公司</t>
  </si>
  <si>
    <t>玉环耀景洁具有限公司</t>
  </si>
  <si>
    <t>玉环市华荣电器配件有限公司</t>
  </si>
  <si>
    <t>台州市凌峰电器有限公司</t>
  </si>
  <si>
    <t>玉环云星电气有限公司</t>
  </si>
  <si>
    <t>台州飞环阀门制造有限公司</t>
  </si>
  <si>
    <t>玉环中玉阀门有限公司</t>
  </si>
  <si>
    <t>玉环开元塑胶有限公司</t>
  </si>
  <si>
    <t>玉环塑胶化工实业有限公司</t>
  </si>
  <si>
    <t>台州黄龙塑业有限公司</t>
  </si>
  <si>
    <t>浙江同亨协药品包装有限公司</t>
  </si>
  <si>
    <t>浙江振华塑业有限公司</t>
  </si>
  <si>
    <t>玉环三丰阀门股份有限公司</t>
  </si>
  <si>
    <t>台州汉森药品包装有限公司</t>
  </si>
  <si>
    <t>玉环正大铜业有限公司</t>
  </si>
  <si>
    <t>玉环巾豪铜业有限公司</t>
  </si>
  <si>
    <t>浙江英豪铜制品有限公司</t>
  </si>
  <si>
    <t>玉环中泰机电管件厂</t>
  </si>
  <si>
    <t>玉环市汇丰球墨铸造有限公司</t>
  </si>
  <si>
    <t>玉环市富立达金属有限公司</t>
  </si>
  <si>
    <t>玉环拓鹏金属制品股份有限公司</t>
  </si>
  <si>
    <t>玉环宏华泡沫塑料有限公司</t>
  </si>
  <si>
    <t>浙江博盛塑业有限公司</t>
  </si>
  <si>
    <t>浙江硕康包装有限公司</t>
  </si>
  <si>
    <t>浙江邦强物流装备科技有限公司</t>
  </si>
  <si>
    <t>台州志方科技股份有限公司</t>
  </si>
  <si>
    <t>浙江宇凡电器股份有限公司</t>
  </si>
  <si>
    <t>浙江合信数控机床股份有限公司</t>
  </si>
  <si>
    <t>浙江海荣机械有限公司</t>
  </si>
  <si>
    <t>浙江嘉禾汽车部件股份有限公司</t>
  </si>
  <si>
    <t>集中安置9个月</t>
  </si>
  <si>
    <t>浙江福尔加机械股份有限公司</t>
  </si>
  <si>
    <t>集中安置8个月</t>
  </si>
  <si>
    <t>浙江柏思达齿轮股份有限公司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</si>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</sst>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Tahoma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workbookViewId="0">
      <pane ySplit="2" topLeftCell="A34" activePane="bottomLeft" state="frozen"/>
      <selection/>
      <selection pane="bottomLeft" activeCell="H3" sqref="H3"/>
    </sheetView>
  </sheetViews>
  <sheetFormatPr defaultColWidth="9" defaultRowHeight="27" customHeight="1"/>
  <cols>
    <col min="1" max="1" width="7" style="2" customWidth="1"/>
    <col min="2" max="2" width="31.5" style="2" customWidth="1"/>
    <col min="3" max="3" width="13.375" style="3" customWidth="1"/>
    <col min="4" max="5" width="12.25" style="2" customWidth="1"/>
    <col min="6" max="6" width="11.375" style="2" customWidth="1"/>
    <col min="7" max="7" width="11.375" style="3" customWidth="1"/>
    <col min="8" max="8" width="11.875" style="3" customWidth="1"/>
    <col min="9" max="9" width="14.875" style="2" customWidth="1"/>
    <col min="10" max="10" width="12.625" style="2" hidden="1" customWidth="1"/>
    <col min="11" max="16384" width="9" style="2"/>
  </cols>
  <sheetData>
    <row r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3" customHeight="1" spans="1:9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7" t="s">
        <v>9</v>
      </c>
    </row>
    <row r="3" customHeight="1" spans="1:10">
      <c r="A3" s="8">
        <v>1</v>
      </c>
      <c r="B3" s="9" t="s">
        <v>10</v>
      </c>
      <c r="C3" s="9">
        <v>25</v>
      </c>
      <c r="D3" s="8">
        <f t="shared" ref="D3:D45" si="0">C3*0.015</f>
        <v>0.375</v>
      </c>
      <c r="E3" s="8">
        <f t="shared" ref="E3:E37" si="1">C3*0.25</f>
        <v>6.25</v>
      </c>
      <c r="F3" s="8">
        <f t="shared" ref="F3:F42" si="2">E3*12</f>
        <v>75</v>
      </c>
      <c r="G3" s="9">
        <v>12</v>
      </c>
      <c r="H3" s="9">
        <v>123</v>
      </c>
      <c r="I3" s="7"/>
      <c r="J3" s="2">
        <v>13676699887</v>
      </c>
    </row>
    <row r="4" customHeight="1" spans="1:10">
      <c r="A4" s="8">
        <v>2</v>
      </c>
      <c r="B4" s="8" t="s">
        <v>11</v>
      </c>
      <c r="C4" s="9">
        <v>23</v>
      </c>
      <c r="D4" s="8">
        <f t="shared" si="0"/>
        <v>0.345</v>
      </c>
      <c r="E4" s="8">
        <f t="shared" si="1"/>
        <v>5.75</v>
      </c>
      <c r="F4" s="8">
        <f t="shared" si="2"/>
        <v>69</v>
      </c>
      <c r="G4" s="9">
        <v>11</v>
      </c>
      <c r="H4" s="9">
        <v>123</v>
      </c>
      <c r="I4" s="7"/>
      <c r="J4" s="2">
        <v>13706860197</v>
      </c>
    </row>
    <row r="5" customHeight="1" spans="1:10">
      <c r="A5" s="8">
        <v>3</v>
      </c>
      <c r="B5" s="8" t="s">
        <v>12</v>
      </c>
      <c r="C5" s="9">
        <v>57</v>
      </c>
      <c r="D5" s="8">
        <f t="shared" si="0"/>
        <v>0.855</v>
      </c>
      <c r="E5" s="8">
        <f t="shared" si="1"/>
        <v>14.25</v>
      </c>
      <c r="F5" s="8">
        <f t="shared" si="2"/>
        <v>171</v>
      </c>
      <c r="G5" s="9">
        <v>17</v>
      </c>
      <c r="H5" s="9">
        <v>183</v>
      </c>
      <c r="I5" s="7"/>
      <c r="J5" s="2">
        <v>18658600383</v>
      </c>
    </row>
    <row r="6" customHeight="1" spans="1:10">
      <c r="A6" s="8">
        <v>4</v>
      </c>
      <c r="B6" s="8" t="s">
        <v>13</v>
      </c>
      <c r="C6" s="9">
        <v>135</v>
      </c>
      <c r="D6" s="8">
        <f t="shared" si="0"/>
        <v>2.025</v>
      </c>
      <c r="E6" s="8">
        <f t="shared" si="1"/>
        <v>33.75</v>
      </c>
      <c r="F6" s="8">
        <f t="shared" si="2"/>
        <v>405</v>
      </c>
      <c r="G6" s="9">
        <v>55</v>
      </c>
      <c r="H6" s="9">
        <v>641</v>
      </c>
      <c r="I6" s="7"/>
      <c r="J6" s="2">
        <v>13967661833</v>
      </c>
    </row>
    <row r="7" customHeight="1" spans="1:10">
      <c r="A7" s="8">
        <v>5</v>
      </c>
      <c r="B7" s="10" t="s">
        <v>14</v>
      </c>
      <c r="C7" s="9">
        <v>76</v>
      </c>
      <c r="D7" s="8">
        <f t="shared" si="0"/>
        <v>1.14</v>
      </c>
      <c r="E7" s="8">
        <f t="shared" si="1"/>
        <v>19</v>
      </c>
      <c r="F7" s="8">
        <f t="shared" si="2"/>
        <v>228</v>
      </c>
      <c r="G7" s="9">
        <v>21</v>
      </c>
      <c r="H7" s="9">
        <v>252</v>
      </c>
      <c r="I7" s="7"/>
      <c r="J7" s="2">
        <v>89915116</v>
      </c>
    </row>
    <row r="8" customHeight="1" spans="1:10">
      <c r="A8" s="8">
        <v>6</v>
      </c>
      <c r="B8" s="8" t="s">
        <v>15</v>
      </c>
      <c r="C8" s="9">
        <v>278</v>
      </c>
      <c r="D8" s="8">
        <f t="shared" si="0"/>
        <v>4.17</v>
      </c>
      <c r="E8" s="8">
        <f t="shared" si="1"/>
        <v>69.5</v>
      </c>
      <c r="F8" s="8">
        <f t="shared" si="2"/>
        <v>834</v>
      </c>
      <c r="G8" s="9">
        <v>81</v>
      </c>
      <c r="H8" s="9">
        <v>924</v>
      </c>
      <c r="I8" s="7"/>
      <c r="J8" s="2">
        <v>13867655576</v>
      </c>
    </row>
    <row r="9" customHeight="1" spans="1:10">
      <c r="A9" s="8">
        <v>7</v>
      </c>
      <c r="B9" s="8" t="s">
        <v>16</v>
      </c>
      <c r="C9" s="9">
        <v>15</v>
      </c>
      <c r="D9" s="8">
        <f t="shared" si="0"/>
        <v>0.225</v>
      </c>
      <c r="E9" s="8">
        <f t="shared" si="1"/>
        <v>3.75</v>
      </c>
      <c r="F9" s="8">
        <f t="shared" si="2"/>
        <v>45</v>
      </c>
      <c r="G9" s="9">
        <v>10</v>
      </c>
      <c r="H9" s="9">
        <v>120</v>
      </c>
      <c r="I9" s="7"/>
      <c r="J9" s="2">
        <v>13867676616</v>
      </c>
    </row>
    <row r="10" customHeight="1" spans="1:10">
      <c r="A10" s="8">
        <v>8</v>
      </c>
      <c r="B10" s="8" t="s">
        <v>17</v>
      </c>
      <c r="C10" s="9">
        <v>170</v>
      </c>
      <c r="D10" s="8">
        <f t="shared" si="0"/>
        <v>2.55</v>
      </c>
      <c r="E10" s="8">
        <f t="shared" si="1"/>
        <v>42.5</v>
      </c>
      <c r="F10" s="8">
        <f t="shared" si="2"/>
        <v>510</v>
      </c>
      <c r="G10" s="9">
        <v>55</v>
      </c>
      <c r="H10" s="9">
        <v>600</v>
      </c>
      <c r="I10" s="8"/>
      <c r="J10" s="2">
        <v>87427253</v>
      </c>
    </row>
    <row r="11" customHeight="1" spans="1:10">
      <c r="A11" s="8">
        <v>9</v>
      </c>
      <c r="B11" s="8" t="s">
        <v>18</v>
      </c>
      <c r="C11" s="9">
        <v>105</v>
      </c>
      <c r="D11" s="8">
        <f t="shared" si="0"/>
        <v>1.575</v>
      </c>
      <c r="E11" s="8">
        <f t="shared" si="1"/>
        <v>26.25</v>
      </c>
      <c r="F11" s="8">
        <f t="shared" si="2"/>
        <v>315</v>
      </c>
      <c r="G11" s="9">
        <v>31</v>
      </c>
      <c r="H11" s="9">
        <v>357</v>
      </c>
      <c r="I11" s="8"/>
      <c r="J11" s="2">
        <v>87461685</v>
      </c>
    </row>
    <row r="12" customHeight="1" spans="1:10">
      <c r="A12" s="8">
        <v>10</v>
      </c>
      <c r="B12" s="9" t="s">
        <v>19</v>
      </c>
      <c r="C12" s="9">
        <v>29</v>
      </c>
      <c r="D12" s="8">
        <f t="shared" si="0"/>
        <v>0.435</v>
      </c>
      <c r="E12" s="8">
        <f t="shared" si="1"/>
        <v>7.25</v>
      </c>
      <c r="F12" s="8">
        <f t="shared" si="2"/>
        <v>87</v>
      </c>
      <c r="G12" s="9">
        <v>10</v>
      </c>
      <c r="H12" s="9">
        <v>120</v>
      </c>
      <c r="I12" s="8"/>
      <c r="J12" s="2">
        <v>87420698</v>
      </c>
    </row>
    <row r="13" customHeight="1" spans="1:10">
      <c r="A13" s="8">
        <v>11</v>
      </c>
      <c r="B13" s="9" t="s">
        <v>20</v>
      </c>
      <c r="C13" s="9">
        <v>44</v>
      </c>
      <c r="D13" s="8">
        <f t="shared" si="0"/>
        <v>0.66</v>
      </c>
      <c r="E13" s="8">
        <f t="shared" si="1"/>
        <v>11</v>
      </c>
      <c r="F13" s="8">
        <f t="shared" si="2"/>
        <v>132</v>
      </c>
      <c r="G13" s="9">
        <v>14</v>
      </c>
      <c r="H13" s="9">
        <v>146</v>
      </c>
      <c r="I13" s="8"/>
      <c r="J13" s="2">
        <v>87493868</v>
      </c>
    </row>
    <row r="14" customHeight="1" spans="1:10">
      <c r="A14" s="8">
        <v>12</v>
      </c>
      <c r="B14" s="9" t="s">
        <v>21</v>
      </c>
      <c r="C14" s="9">
        <v>68</v>
      </c>
      <c r="D14" s="8">
        <f t="shared" si="0"/>
        <v>1.02</v>
      </c>
      <c r="E14" s="8">
        <f t="shared" si="1"/>
        <v>17</v>
      </c>
      <c r="F14" s="8">
        <f t="shared" si="2"/>
        <v>204</v>
      </c>
      <c r="G14" s="9">
        <v>23</v>
      </c>
      <c r="H14" s="9">
        <v>269</v>
      </c>
      <c r="I14" s="8"/>
      <c r="J14" s="2">
        <v>87453800</v>
      </c>
    </row>
    <row r="15" customHeight="1" spans="1:10">
      <c r="A15" s="8">
        <v>13</v>
      </c>
      <c r="B15" s="10" t="s">
        <v>22</v>
      </c>
      <c r="C15" s="9">
        <v>54</v>
      </c>
      <c r="D15" s="8">
        <f t="shared" si="0"/>
        <v>0.81</v>
      </c>
      <c r="E15" s="8">
        <f t="shared" si="1"/>
        <v>13.5</v>
      </c>
      <c r="F15" s="8">
        <f t="shared" si="2"/>
        <v>162</v>
      </c>
      <c r="G15" s="9">
        <v>20</v>
      </c>
      <c r="H15" s="9">
        <v>199</v>
      </c>
      <c r="I15" s="8"/>
      <c r="J15" s="2">
        <v>15972511111</v>
      </c>
    </row>
    <row r="16" customHeight="1" spans="1:10">
      <c r="A16" s="8">
        <v>14</v>
      </c>
      <c r="B16" s="8" t="s">
        <v>23</v>
      </c>
      <c r="C16" s="9">
        <v>30</v>
      </c>
      <c r="D16" s="8">
        <f t="shared" si="0"/>
        <v>0.45</v>
      </c>
      <c r="E16" s="8">
        <f t="shared" si="1"/>
        <v>7.5</v>
      </c>
      <c r="F16" s="8">
        <f t="shared" si="2"/>
        <v>90</v>
      </c>
      <c r="G16" s="9">
        <v>12</v>
      </c>
      <c r="H16" s="9">
        <v>134</v>
      </c>
      <c r="I16" s="8"/>
      <c r="J16" s="2">
        <v>13989653363</v>
      </c>
    </row>
    <row r="17" customHeight="1" spans="1:10">
      <c r="A17" s="8">
        <v>15</v>
      </c>
      <c r="B17" s="9" t="s">
        <v>24</v>
      </c>
      <c r="C17" s="9">
        <v>60</v>
      </c>
      <c r="D17" s="8">
        <f t="shared" si="0"/>
        <v>0.9</v>
      </c>
      <c r="E17" s="8">
        <f t="shared" si="1"/>
        <v>15</v>
      </c>
      <c r="F17" s="8">
        <f t="shared" si="2"/>
        <v>180</v>
      </c>
      <c r="G17" s="9">
        <v>19</v>
      </c>
      <c r="H17" s="9">
        <v>202</v>
      </c>
      <c r="I17" s="8"/>
      <c r="J17" s="2">
        <v>87457028</v>
      </c>
    </row>
    <row r="18" customHeight="1" spans="1:10">
      <c r="A18" s="8">
        <v>16</v>
      </c>
      <c r="B18" s="9" t="s">
        <v>25</v>
      </c>
      <c r="C18" s="9">
        <v>63</v>
      </c>
      <c r="D18" s="8">
        <f t="shared" si="0"/>
        <v>0.945</v>
      </c>
      <c r="E18" s="8">
        <f t="shared" si="1"/>
        <v>15.75</v>
      </c>
      <c r="F18" s="8">
        <f t="shared" si="2"/>
        <v>189</v>
      </c>
      <c r="G18" s="9">
        <v>20</v>
      </c>
      <c r="H18" s="9">
        <v>219</v>
      </c>
      <c r="I18" s="8"/>
      <c r="J18" s="2">
        <v>13706865156</v>
      </c>
    </row>
    <row r="19" customHeight="1" spans="1:10">
      <c r="A19" s="8">
        <v>17</v>
      </c>
      <c r="B19" s="11" t="s">
        <v>26</v>
      </c>
      <c r="C19" s="9">
        <v>19</v>
      </c>
      <c r="D19" s="11">
        <f t="shared" si="0"/>
        <v>0.285</v>
      </c>
      <c r="E19" s="11">
        <f t="shared" si="1"/>
        <v>4.75</v>
      </c>
      <c r="F19" s="11">
        <f t="shared" si="2"/>
        <v>57</v>
      </c>
      <c r="G19" s="9">
        <v>10</v>
      </c>
      <c r="H19" s="9">
        <v>117</v>
      </c>
      <c r="I19" s="8"/>
      <c r="J19" s="2">
        <v>13816578989</v>
      </c>
    </row>
    <row r="20" customHeight="1" spans="1:10">
      <c r="A20" s="8">
        <v>18</v>
      </c>
      <c r="B20" s="8" t="s">
        <v>27</v>
      </c>
      <c r="C20" s="9">
        <v>30</v>
      </c>
      <c r="D20" s="8">
        <f t="shared" si="0"/>
        <v>0.45</v>
      </c>
      <c r="E20" s="8">
        <f t="shared" si="1"/>
        <v>7.5</v>
      </c>
      <c r="F20" s="8">
        <f t="shared" si="2"/>
        <v>90</v>
      </c>
      <c r="G20" s="9">
        <v>11</v>
      </c>
      <c r="H20" s="9">
        <v>130</v>
      </c>
      <c r="I20" s="8"/>
      <c r="J20" s="2">
        <v>18968589933</v>
      </c>
    </row>
    <row r="21" customHeight="1" spans="1:10">
      <c r="A21" s="8">
        <v>19</v>
      </c>
      <c r="B21" s="9" t="s">
        <v>28</v>
      </c>
      <c r="C21" s="9">
        <v>46</v>
      </c>
      <c r="D21" s="8">
        <f t="shared" si="0"/>
        <v>0.69</v>
      </c>
      <c r="E21" s="8">
        <f t="shared" si="1"/>
        <v>11.5</v>
      </c>
      <c r="F21" s="8">
        <f t="shared" si="2"/>
        <v>138</v>
      </c>
      <c r="G21" s="9">
        <v>15</v>
      </c>
      <c r="H21" s="9">
        <v>165</v>
      </c>
      <c r="I21" s="8"/>
      <c r="J21" s="2">
        <v>13600576525</v>
      </c>
    </row>
    <row r="22" customHeight="1" spans="1:10">
      <c r="A22" s="8">
        <v>20</v>
      </c>
      <c r="B22" s="8" t="s">
        <v>29</v>
      </c>
      <c r="C22" s="9">
        <v>74</v>
      </c>
      <c r="D22" s="8">
        <f t="shared" si="0"/>
        <v>1.11</v>
      </c>
      <c r="E22" s="8">
        <f t="shared" si="1"/>
        <v>18.5</v>
      </c>
      <c r="F22" s="8">
        <f t="shared" si="2"/>
        <v>222</v>
      </c>
      <c r="G22" s="9">
        <v>21</v>
      </c>
      <c r="H22" s="9">
        <v>240</v>
      </c>
      <c r="I22" s="8"/>
      <c r="J22" s="2">
        <v>13511439720</v>
      </c>
    </row>
    <row r="23" customHeight="1" spans="1:10">
      <c r="A23" s="8">
        <v>21</v>
      </c>
      <c r="B23" s="8" t="s">
        <v>30</v>
      </c>
      <c r="C23" s="9">
        <v>40</v>
      </c>
      <c r="D23" s="8">
        <f t="shared" si="0"/>
        <v>0.6</v>
      </c>
      <c r="E23" s="8">
        <f t="shared" si="1"/>
        <v>10</v>
      </c>
      <c r="F23" s="8">
        <f t="shared" si="2"/>
        <v>120</v>
      </c>
      <c r="G23" s="9">
        <v>12</v>
      </c>
      <c r="H23" s="9">
        <v>126</v>
      </c>
      <c r="I23" s="8"/>
      <c r="J23" s="2">
        <v>13967659578</v>
      </c>
    </row>
    <row r="24" customHeight="1" spans="1:10">
      <c r="A24" s="8">
        <v>22</v>
      </c>
      <c r="B24" s="8" t="s">
        <v>31</v>
      </c>
      <c r="C24" s="9">
        <v>108</v>
      </c>
      <c r="D24" s="8">
        <f t="shared" si="0"/>
        <v>1.62</v>
      </c>
      <c r="E24" s="8">
        <f t="shared" si="1"/>
        <v>27</v>
      </c>
      <c r="F24" s="8">
        <f t="shared" si="2"/>
        <v>324</v>
      </c>
      <c r="G24" s="9">
        <v>32</v>
      </c>
      <c r="H24" s="9">
        <v>366</v>
      </c>
      <c r="I24" s="8"/>
      <c r="J24" s="2">
        <v>13905866630</v>
      </c>
    </row>
    <row r="25" customHeight="1" spans="1:10">
      <c r="A25" s="8">
        <v>23</v>
      </c>
      <c r="B25" s="8" t="s">
        <v>32</v>
      </c>
      <c r="C25" s="9">
        <v>185</v>
      </c>
      <c r="D25" s="8">
        <f t="shared" si="0"/>
        <v>2.775</v>
      </c>
      <c r="E25" s="8">
        <f t="shared" si="1"/>
        <v>46.25</v>
      </c>
      <c r="F25" s="8">
        <f t="shared" si="2"/>
        <v>555</v>
      </c>
      <c r="G25" s="9">
        <v>53</v>
      </c>
      <c r="H25" s="9">
        <v>617</v>
      </c>
      <c r="I25" s="8"/>
      <c r="J25" s="2">
        <v>87146861</v>
      </c>
    </row>
    <row r="26" customHeight="1" spans="1:10">
      <c r="A26" s="8">
        <v>24</v>
      </c>
      <c r="B26" s="9" t="s">
        <v>33</v>
      </c>
      <c r="C26" s="9">
        <v>38</v>
      </c>
      <c r="D26" s="8">
        <f t="shared" si="0"/>
        <v>0.57</v>
      </c>
      <c r="E26" s="8">
        <f t="shared" si="1"/>
        <v>9.5</v>
      </c>
      <c r="F26" s="8">
        <f t="shared" si="2"/>
        <v>114</v>
      </c>
      <c r="G26" s="9">
        <v>11</v>
      </c>
      <c r="H26" s="9">
        <v>131</v>
      </c>
      <c r="I26" s="8"/>
      <c r="J26" s="2">
        <v>87117177</v>
      </c>
    </row>
    <row r="27" customHeight="1" spans="1:10">
      <c r="A27" s="8">
        <v>25</v>
      </c>
      <c r="B27" s="9" t="s">
        <v>34</v>
      </c>
      <c r="C27" s="9">
        <v>62</v>
      </c>
      <c r="D27" s="8">
        <f t="shared" si="0"/>
        <v>0.93</v>
      </c>
      <c r="E27" s="8">
        <f t="shared" si="1"/>
        <v>15.5</v>
      </c>
      <c r="F27" s="8">
        <f t="shared" si="2"/>
        <v>186</v>
      </c>
      <c r="G27" s="9">
        <v>20</v>
      </c>
      <c r="H27" s="9">
        <v>220</v>
      </c>
      <c r="I27" s="8"/>
      <c r="J27" s="2">
        <v>13867682802</v>
      </c>
    </row>
    <row r="28" customHeight="1" spans="1:10">
      <c r="A28" s="8">
        <v>26</v>
      </c>
      <c r="B28" s="9" t="s">
        <v>35</v>
      </c>
      <c r="C28" s="9">
        <v>47</v>
      </c>
      <c r="D28" s="8">
        <f t="shared" si="0"/>
        <v>0.705</v>
      </c>
      <c r="E28" s="8">
        <f t="shared" si="1"/>
        <v>11.75</v>
      </c>
      <c r="F28" s="8">
        <f t="shared" si="2"/>
        <v>141</v>
      </c>
      <c r="G28" s="9">
        <v>16</v>
      </c>
      <c r="H28" s="9">
        <v>176</v>
      </c>
      <c r="I28" s="8"/>
      <c r="J28" s="2">
        <v>13967660854</v>
      </c>
    </row>
    <row r="29" customHeight="1" spans="1:10">
      <c r="A29" s="8">
        <v>27</v>
      </c>
      <c r="B29" s="9" t="s">
        <v>36</v>
      </c>
      <c r="C29" s="9">
        <v>56</v>
      </c>
      <c r="D29" s="8">
        <f t="shared" si="0"/>
        <v>0.84</v>
      </c>
      <c r="E29" s="8">
        <f t="shared" si="1"/>
        <v>14</v>
      </c>
      <c r="F29" s="8">
        <f t="shared" si="2"/>
        <v>168</v>
      </c>
      <c r="G29" s="9">
        <v>33</v>
      </c>
      <c r="H29" s="9">
        <v>302</v>
      </c>
      <c r="I29" s="8"/>
      <c r="J29" s="2">
        <v>13857676798</v>
      </c>
    </row>
    <row r="30" customHeight="1" spans="1:10">
      <c r="A30" s="8">
        <v>28</v>
      </c>
      <c r="B30" s="9" t="s">
        <v>37</v>
      </c>
      <c r="C30" s="9">
        <v>109</v>
      </c>
      <c r="D30" s="8">
        <f t="shared" si="0"/>
        <v>1.635</v>
      </c>
      <c r="E30" s="8">
        <f t="shared" si="1"/>
        <v>27.25</v>
      </c>
      <c r="F30" s="8">
        <f t="shared" si="2"/>
        <v>327</v>
      </c>
      <c r="G30" s="9">
        <v>47</v>
      </c>
      <c r="H30" s="9">
        <v>536</v>
      </c>
      <c r="I30" s="8"/>
      <c r="J30" s="2">
        <v>89926678</v>
      </c>
    </row>
    <row r="31" customHeight="1" spans="1:10">
      <c r="A31" s="8">
        <v>29</v>
      </c>
      <c r="B31" s="8" t="s">
        <v>38</v>
      </c>
      <c r="C31" s="9">
        <v>26</v>
      </c>
      <c r="D31" s="8">
        <f t="shared" si="0"/>
        <v>0.39</v>
      </c>
      <c r="E31" s="8">
        <f t="shared" si="1"/>
        <v>6.5</v>
      </c>
      <c r="F31" s="8">
        <f t="shared" si="2"/>
        <v>78</v>
      </c>
      <c r="G31" s="9">
        <v>10</v>
      </c>
      <c r="H31" s="9">
        <v>120</v>
      </c>
      <c r="I31" s="8"/>
      <c r="J31" s="2">
        <v>13967649967</v>
      </c>
    </row>
    <row r="32" customHeight="1" spans="1:10">
      <c r="A32" s="8">
        <v>30</v>
      </c>
      <c r="B32" s="8" t="s">
        <v>39</v>
      </c>
      <c r="C32" s="9">
        <v>81</v>
      </c>
      <c r="D32" s="8">
        <f t="shared" si="0"/>
        <v>1.215</v>
      </c>
      <c r="E32" s="8">
        <f t="shared" si="1"/>
        <v>20.25</v>
      </c>
      <c r="F32" s="8">
        <f t="shared" si="2"/>
        <v>243</v>
      </c>
      <c r="G32" s="9">
        <v>32</v>
      </c>
      <c r="H32" s="9">
        <v>344</v>
      </c>
      <c r="I32" s="8"/>
      <c r="J32" s="2">
        <v>13967689919</v>
      </c>
    </row>
    <row r="33" customHeight="1" spans="1:10">
      <c r="A33" s="8">
        <v>31</v>
      </c>
      <c r="B33" s="8" t="s">
        <v>40</v>
      </c>
      <c r="C33" s="9">
        <v>46</v>
      </c>
      <c r="D33" s="8">
        <f t="shared" si="0"/>
        <v>0.69</v>
      </c>
      <c r="E33" s="8">
        <f t="shared" si="1"/>
        <v>11.5</v>
      </c>
      <c r="F33" s="8">
        <f t="shared" si="2"/>
        <v>138</v>
      </c>
      <c r="G33" s="9">
        <v>16</v>
      </c>
      <c r="H33" s="9">
        <v>185</v>
      </c>
      <c r="I33" s="8"/>
      <c r="J33" s="2">
        <v>15157273777</v>
      </c>
    </row>
    <row r="34" customHeight="1" spans="1:10">
      <c r="A34" s="8">
        <v>32</v>
      </c>
      <c r="B34" s="9" t="s">
        <v>41</v>
      </c>
      <c r="C34" s="9">
        <v>90</v>
      </c>
      <c r="D34" s="8">
        <f t="shared" si="0"/>
        <v>1.35</v>
      </c>
      <c r="E34" s="8">
        <f t="shared" si="1"/>
        <v>22.5</v>
      </c>
      <c r="F34" s="8">
        <f t="shared" si="2"/>
        <v>270</v>
      </c>
      <c r="G34" s="9">
        <v>43</v>
      </c>
      <c r="H34" s="9">
        <v>477</v>
      </c>
      <c r="I34" s="8"/>
      <c r="J34" s="2">
        <v>13967660854</v>
      </c>
    </row>
    <row r="35" customHeight="1" spans="1:10">
      <c r="A35" s="8">
        <v>33</v>
      </c>
      <c r="B35" s="9" t="s">
        <v>42</v>
      </c>
      <c r="C35" s="9">
        <v>64</v>
      </c>
      <c r="D35" s="8">
        <f t="shared" si="0"/>
        <v>0.96</v>
      </c>
      <c r="E35" s="8">
        <f t="shared" si="1"/>
        <v>16</v>
      </c>
      <c r="F35" s="8">
        <f t="shared" si="2"/>
        <v>192</v>
      </c>
      <c r="G35" s="9">
        <v>27</v>
      </c>
      <c r="H35" s="9">
        <v>321</v>
      </c>
      <c r="I35" s="8"/>
      <c r="J35" s="2">
        <v>15867036997</v>
      </c>
    </row>
    <row r="36" customHeight="1" spans="1:10">
      <c r="A36" s="8">
        <v>34</v>
      </c>
      <c r="B36" s="8" t="s">
        <v>43</v>
      </c>
      <c r="C36" s="9">
        <v>113</v>
      </c>
      <c r="D36" s="8">
        <f t="shared" si="0"/>
        <v>1.695</v>
      </c>
      <c r="E36" s="8">
        <f t="shared" si="1"/>
        <v>28.25</v>
      </c>
      <c r="F36" s="8">
        <f t="shared" si="2"/>
        <v>339</v>
      </c>
      <c r="G36" s="9">
        <v>31</v>
      </c>
      <c r="H36" s="9">
        <v>361</v>
      </c>
      <c r="I36" s="8"/>
      <c r="J36" s="2">
        <v>13357607033</v>
      </c>
    </row>
    <row r="37" customHeight="1" spans="1:10">
      <c r="A37" s="8">
        <v>35</v>
      </c>
      <c r="B37" s="8" t="s">
        <v>44</v>
      </c>
      <c r="C37" s="9">
        <v>60</v>
      </c>
      <c r="D37" s="8">
        <f t="shared" si="0"/>
        <v>0.9</v>
      </c>
      <c r="E37" s="8">
        <f t="shared" si="1"/>
        <v>15</v>
      </c>
      <c r="F37" s="8">
        <f t="shared" si="2"/>
        <v>180</v>
      </c>
      <c r="G37" s="9">
        <v>24</v>
      </c>
      <c r="H37" s="9">
        <v>217</v>
      </c>
      <c r="I37" s="8"/>
      <c r="J37" s="2">
        <v>13706861355</v>
      </c>
    </row>
    <row r="38" s="1" customFormat="1" customHeight="1" spans="1:10">
      <c r="A38" s="8">
        <v>36</v>
      </c>
      <c r="B38" s="8" t="s">
        <v>45</v>
      </c>
      <c r="C38" s="9">
        <v>174</v>
      </c>
      <c r="D38" s="8">
        <f t="shared" si="0"/>
        <v>2.61</v>
      </c>
      <c r="E38" s="8">
        <f t="shared" ref="E38:E45" si="3">C38*0.25</f>
        <v>43.5</v>
      </c>
      <c r="F38" s="8">
        <f t="shared" si="2"/>
        <v>522</v>
      </c>
      <c r="G38" s="9">
        <v>55</v>
      </c>
      <c r="H38" s="9">
        <v>646</v>
      </c>
      <c r="I38" s="8"/>
      <c r="J38" s="1">
        <v>13777628133</v>
      </c>
    </row>
    <row r="39" customHeight="1" spans="1:10">
      <c r="A39" s="8">
        <v>37</v>
      </c>
      <c r="B39" s="8" t="s">
        <v>46</v>
      </c>
      <c r="C39" s="9">
        <v>219</v>
      </c>
      <c r="D39" s="8">
        <f t="shared" si="0"/>
        <v>3.285</v>
      </c>
      <c r="E39" s="8">
        <f t="shared" si="3"/>
        <v>54.75</v>
      </c>
      <c r="F39" s="8">
        <f t="shared" si="2"/>
        <v>657</v>
      </c>
      <c r="G39" s="9">
        <v>55</v>
      </c>
      <c r="H39" s="9">
        <v>660</v>
      </c>
      <c r="I39" s="8"/>
      <c r="J39" s="2">
        <v>13906540577</v>
      </c>
    </row>
    <row r="40" customHeight="1" spans="1:10">
      <c r="A40" s="8">
        <v>38</v>
      </c>
      <c r="B40" s="8" t="s">
        <v>47</v>
      </c>
      <c r="C40" s="9">
        <v>193</v>
      </c>
      <c r="D40" s="8">
        <f t="shared" si="0"/>
        <v>2.895</v>
      </c>
      <c r="E40" s="8">
        <f t="shared" si="3"/>
        <v>48.25</v>
      </c>
      <c r="F40" s="8">
        <f t="shared" si="2"/>
        <v>579</v>
      </c>
      <c r="G40" s="9">
        <v>55</v>
      </c>
      <c r="H40" s="9">
        <v>588</v>
      </c>
      <c r="I40" s="8"/>
      <c r="J40" s="2">
        <v>87301568</v>
      </c>
    </row>
    <row r="41" customHeight="1" spans="1:10">
      <c r="A41" s="8">
        <v>39</v>
      </c>
      <c r="B41" s="8" t="s">
        <v>48</v>
      </c>
      <c r="C41" s="9">
        <v>127</v>
      </c>
      <c r="D41" s="8">
        <f t="shared" si="0"/>
        <v>1.905</v>
      </c>
      <c r="E41" s="8">
        <f t="shared" si="3"/>
        <v>31.75</v>
      </c>
      <c r="F41" s="8">
        <f t="shared" si="2"/>
        <v>381</v>
      </c>
      <c r="G41" s="9">
        <v>40</v>
      </c>
      <c r="H41" s="9">
        <v>438</v>
      </c>
      <c r="I41" s="8"/>
      <c r="J41" s="2">
        <v>13566451907</v>
      </c>
    </row>
    <row r="42" customHeight="1" spans="1:10">
      <c r="A42" s="8">
        <v>40</v>
      </c>
      <c r="B42" s="8" t="s">
        <v>49</v>
      </c>
      <c r="C42" s="9">
        <v>247</v>
      </c>
      <c r="D42" s="8">
        <f t="shared" si="0"/>
        <v>3.705</v>
      </c>
      <c r="E42" s="8">
        <f t="shared" si="3"/>
        <v>61.75</v>
      </c>
      <c r="F42" s="8">
        <f t="shared" si="2"/>
        <v>741</v>
      </c>
      <c r="G42" s="9">
        <v>73</v>
      </c>
      <c r="H42" s="9">
        <v>837</v>
      </c>
      <c r="I42" s="8"/>
      <c r="J42" s="2">
        <v>13967644686</v>
      </c>
    </row>
    <row r="43" customHeight="1" spans="1:10">
      <c r="A43" s="8">
        <v>41</v>
      </c>
      <c r="B43" s="8" t="s">
        <v>50</v>
      </c>
      <c r="C43" s="9">
        <v>152</v>
      </c>
      <c r="D43" s="8">
        <f t="shared" si="0"/>
        <v>2.28</v>
      </c>
      <c r="E43" s="8">
        <f t="shared" si="3"/>
        <v>38</v>
      </c>
      <c r="F43" s="8">
        <f>E43*10</f>
        <v>380</v>
      </c>
      <c r="G43" s="9">
        <v>49</v>
      </c>
      <c r="H43" s="9">
        <v>439</v>
      </c>
      <c r="I43" s="8" t="s">
        <v>51</v>
      </c>
      <c r="J43" s="2">
        <v>13967633411</v>
      </c>
    </row>
    <row r="44" customHeight="1" spans="1:10">
      <c r="A44" s="8">
        <v>42</v>
      </c>
      <c r="B44" s="8" t="s">
        <v>52</v>
      </c>
      <c r="C44" s="3">
        <v>149</v>
      </c>
      <c r="D44" s="12">
        <f t="shared" si="0"/>
        <v>2.235</v>
      </c>
      <c r="E44" s="12">
        <f t="shared" si="3"/>
        <v>37.25</v>
      </c>
      <c r="F44" s="8">
        <v>298</v>
      </c>
      <c r="G44" s="9">
        <v>40</v>
      </c>
      <c r="H44" s="9">
        <v>316</v>
      </c>
      <c r="I44" s="12" t="s">
        <v>53</v>
      </c>
      <c r="J44" s="2">
        <v>13967688806</v>
      </c>
    </row>
    <row r="45" customHeight="1" spans="1:10">
      <c r="A45" s="8">
        <v>43</v>
      </c>
      <c r="B45" s="2" t="s">
        <v>54</v>
      </c>
      <c r="C45" s="8">
        <v>225</v>
      </c>
      <c r="D45" s="12">
        <f t="shared" si="0"/>
        <v>3.375</v>
      </c>
      <c r="E45" s="12">
        <f t="shared" si="3"/>
        <v>56.25</v>
      </c>
      <c r="F45" s="8">
        <f>E45*12</f>
        <v>675</v>
      </c>
      <c r="G45" s="8">
        <v>84</v>
      </c>
      <c r="H45" s="8">
        <v>698</v>
      </c>
      <c r="I45" s="8"/>
      <c r="J45" s="2">
        <v>13736570802</v>
      </c>
    </row>
    <row r="46" customHeight="1" spans="1:9">
      <c r="A46" s="8"/>
      <c r="B46" s="8" t="s">
        <v>55</v>
      </c>
      <c r="C46" s="9"/>
      <c r="D46" s="8"/>
      <c r="E46" s="8"/>
      <c r="F46" s="8"/>
      <c r="G46" s="9">
        <f>SUM(G3:G45)</f>
        <v>1326</v>
      </c>
      <c r="H46" s="9">
        <f>SUM(H3:H45)</f>
        <v>14385</v>
      </c>
      <c r="I46" s="8"/>
    </row>
  </sheetData>
  <mergeCells count="1">
    <mergeCell ref="A1:I1"/>
  </mergeCells>
  <pageMargins left="0.700694444444445" right="0.432638888888889" top="0.432638888888889" bottom="0.432638888888889" header="0.156944444444444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I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I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2023-07-28T03:00:54Z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2052-11.1.0.14178</vt:lpwstr>
  </property>
  <property fmtid="{D5CDD505-2E9C-101B-9397-08002B2CF9AE}" pid="3" name="ICV">
    <vt:lpwstr>74C470DB1A27421BB50CCF8488E60A63_13</vt:lpwstr>
  </property>
</Properties>
</file>